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rin\OneDrive - US DHS Transportation Security Administration (TSA)\Desktop\temp\monthly\"/>
    </mc:Choice>
  </mc:AlternateContent>
  <bookViews>
    <workbookView xWindow="1470" yWindow="-80" windowWidth="10770" windowHeight="10850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<sst xmlns="http://schemas.openxmlformats.org/spreadsheetml/2006/main" count="64" uniqueCount="27">
  <si>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</si>
  <si>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</si>
  <si>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</si>
  <si>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</si>
  <si>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</si>
  <si>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</si>
  <si>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</si>
  <si>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</si>
  <si>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</si>
  <si>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</si>
  <si>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</si>
  <si>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</si>
  <si>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</si>
  <si>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</si>
  <si>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</si>
  <si>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</si>
  <si>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</si>
  <si>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</si>
  <si>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</si>
  <si>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</si>
  <si>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</si>
  <si>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</si>
  <si>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</si>
  <si>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</si>
  <si>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</si>
  <si>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</si>
  <si>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12/1/2023 - 12/31/2023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</si>
</sst>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14" zoomScaleNormal="100" workbookViewId="0">
      <selection activeCell="C41" sqref="C41"/>
    </sheetView>
  </sheetViews>
  <sheetFormatPr defaultRowHeight="14.5" x14ac:dyDescent="0.35"/>
  <cols>
    <col min="1" max="1" width="3.7265625" customWidth="1"/>
    <col min="2" max="2" width="66.7265625" customWidth="1"/>
    <col min="3" max="3" width="10.453125" style="1" bestFit="1" customWidth="1"/>
    <col min="4" max="4" width="9.1796875" style="1"/>
    <col min="5" max="5" width="10.7265625" style="1" customWidth="1"/>
    <col min="6" max="6" width="2.7265625" style="1" customWidth="1"/>
  </cols>
  <sheetData>
    <row r="1" spans="1:7" ht="23.5" x14ac:dyDescent="0.55000000000000004">
      <c r="A1" s="50" t="s">
        <v>24</v>
      </c>
      <c r="B1" s="50"/>
      <c r="C1" s="50"/>
      <c r="D1" s="50"/>
      <c r="E1" s="50"/>
      <c r="F1" s="40"/>
      <c r="G1" s="3"/>
    </row>
    <row r="2" spans="1:7" ht="15.5" x14ac:dyDescent="0.35">
      <c r="A2" s="51" t="s">
        <v>26</v>
      </c>
      <c r="B2" s="51"/>
      <c r="C2" s="51"/>
      <c r="D2" s="51"/>
      <c r="E2" s="51"/>
      <c r="F2" s="41"/>
      <c r="G2" s="3"/>
    </row>
    <row r="3" spans="1:7" x14ac:dyDescent="0.35">
      <c r="A3" s="4"/>
      <c r="B3" s="4"/>
      <c r="C3" s="4"/>
      <c r="D3" s="4"/>
      <c r="E3" s="4"/>
      <c r="F3" s="4"/>
      <c r="G3" s="3"/>
    </row>
    <row r="4" spans="1:7" ht="23.5" x14ac:dyDescent="0.55000000000000004">
      <c r="A4" s="5" t="s">
        <v>0</v>
      </c>
      <c r="B4" s="6"/>
      <c r="C4" s="6"/>
      <c r="D4" s="6"/>
      <c r="E4" s="7">
        <f>(SUM(E13,E19,E34,E40))/(SUM(C13,C19,C34,C40))</f>
        <v>83.140558209705802</v>
      </c>
      <c r="F4" s="7"/>
      <c r="G4" s="3"/>
    </row>
    <row r="5" spans="1:7" x14ac:dyDescent="0.35">
      <c r="A5" s="3"/>
      <c r="B5" s="3"/>
      <c r="C5" s="8"/>
      <c r="D5" s="8"/>
      <c r="E5" s="8"/>
      <c r="F5" s="8"/>
      <c r="G5" s="3"/>
    </row>
    <row r="6" spans="1:7" ht="18.5" x14ac:dyDescent="0.45">
      <c r="A6" s="9" t="s">
        <v>1</v>
      </c>
      <c r="B6" s="3"/>
      <c r="C6" s="8"/>
      <c r="D6" s="8"/>
      <c r="E6" s="10">
        <f>(E13/C13)</f>
        <v>75.513196480938419</v>
      </c>
      <c r="F6" s="10"/>
      <c r="G6" s="3"/>
    </row>
    <row r="7" spans="1:7" ht="20.149999999999999" customHeight="1" thickBot="1" x14ac:dyDescent="0.4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" thickBot="1" x14ac:dyDescent="0.4">
      <c r="A8" s="14" t="s">
        <v>6</v>
      </c>
      <c r="B8" s="3" t="s">
        <v>20</v>
      </c>
      <c r="C8" s="49">
        <v>439</v>
      </c>
      <c r="D8" s="8">
        <v>100</v>
      </c>
      <c r="E8" s="15">
        <f>C8*D8</f>
        <v>43900</v>
      </c>
      <c r="F8" s="35"/>
      <c r="G8" s="3"/>
    </row>
    <row r="9" spans="1:7" ht="15" thickBot="1" x14ac:dyDescent="0.4">
      <c r="A9" s="16" t="s">
        <v>6</v>
      </c>
      <c r="B9" s="17" t="s">
        <v>21</v>
      </c>
      <c r="C9" s="46">
        <v>366</v>
      </c>
      <c r="D9" s="18">
        <v>75</v>
      </c>
      <c r="E9" s="8">
        <f>C9*D9</f>
        <v>27450</v>
      </c>
      <c r="F9" s="8"/>
      <c r="G9" s="3"/>
    </row>
    <row r="10" spans="1:7" ht="15" thickBot="1" x14ac:dyDescent="0.4">
      <c r="A10" s="16" t="s">
        <v>6</v>
      </c>
      <c r="B10" s="17" t="s">
        <v>7</v>
      </c>
      <c r="C10" s="45">
        <v>93</v>
      </c>
      <c r="D10" s="18">
        <v>50</v>
      </c>
      <c r="E10" s="19">
        <f>C10*D10</f>
        <v>4650</v>
      </c>
      <c r="F10" s="35"/>
      <c r="G10" s="3"/>
    </row>
    <row r="11" spans="1:7" ht="15" thickBot="1" x14ac:dyDescent="0.4">
      <c r="A11" s="20" t="s">
        <v>6</v>
      </c>
      <c r="B11" s="17" t="s">
        <v>22</v>
      </c>
      <c r="C11" s="47">
        <v>50</v>
      </c>
      <c r="D11" s="18">
        <v>25</v>
      </c>
      <c r="E11" s="19">
        <f>C11*D11</f>
        <v>1250</v>
      </c>
      <c r="F11" s="35"/>
      <c r="G11" s="3"/>
    </row>
    <row r="12" spans="1:7" ht="15" thickBot="1" x14ac:dyDescent="0.4">
      <c r="A12" s="21" t="s">
        <v>6</v>
      </c>
      <c r="B12" s="3" t="s">
        <v>8</v>
      </c>
      <c r="C12" s="45">
        <v>75</v>
      </c>
      <c r="D12" s="8">
        <v>0</v>
      </c>
      <c r="E12" s="22">
        <f>C12*D12</f>
        <v>0</v>
      </c>
      <c r="F12" s="35"/>
      <c r="G12" s="3"/>
    </row>
    <row r="13" spans="1:7" x14ac:dyDescent="0.35">
      <c r="A13" s="23" t="s">
        <v>9</v>
      </c>
      <c r="B13" s="24"/>
      <c r="C13" s="25">
        <f>SUM(C8:C12)</f>
        <v>1023</v>
      </c>
      <c r="D13" s="26"/>
      <c r="E13" s="25">
        <f>SUM(E8:E12)</f>
        <v>77250</v>
      </c>
      <c r="F13" s="25"/>
      <c r="G13" s="3"/>
    </row>
    <row r="14" spans="1:7" x14ac:dyDescent="0.35">
      <c r="A14" s="3"/>
      <c r="B14" s="3"/>
      <c r="C14" s="8"/>
      <c r="D14" s="8"/>
      <c r="E14" s="8"/>
      <c r="F14" s="8"/>
      <c r="G14" s="3"/>
    </row>
    <row r="15" spans="1:7" ht="18.5" x14ac:dyDescent="0.45">
      <c r="A15" s="9" t="s">
        <v>10</v>
      </c>
      <c r="B15" s="3"/>
      <c r="C15" s="8"/>
      <c r="D15" s="8"/>
      <c r="E15" s="10">
        <f>(E19/C19)</f>
        <v>75.072744907856446</v>
      </c>
      <c r="F15" s="10"/>
      <c r="G15" s="3"/>
    </row>
    <row r="16" spans="1:7" ht="20.149999999999999" customHeight="1" thickBot="1" x14ac:dyDescent="0.4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" thickBot="1" x14ac:dyDescent="0.4">
      <c r="A17" s="21" t="s">
        <v>6</v>
      </c>
      <c r="B17" s="3" t="s">
        <v>11</v>
      </c>
      <c r="C17" s="44">
        <v>774</v>
      </c>
      <c r="D17" s="15">
        <v>100</v>
      </c>
      <c r="E17" s="15">
        <f>C17*D17</f>
        <v>77400</v>
      </c>
      <c r="F17" s="35"/>
      <c r="G17" s="3"/>
    </row>
    <row r="18" spans="1:7" ht="15" thickBot="1" x14ac:dyDescent="0.4">
      <c r="A18" s="29" t="s">
        <v>6</v>
      </c>
      <c r="B18" s="30" t="s">
        <v>12</v>
      </c>
      <c r="C18" s="45">
        <v>257</v>
      </c>
      <c r="D18" s="27">
        <v>0</v>
      </c>
      <c r="E18" s="8">
        <f>C18*D18</f>
        <v>0</v>
      </c>
      <c r="F18" s="8"/>
      <c r="G18" s="3"/>
    </row>
    <row r="19" spans="1:7" x14ac:dyDescent="0.35">
      <c r="A19" s="23" t="s">
        <v>9</v>
      </c>
      <c r="B19" s="24"/>
      <c r="C19" s="25">
        <f>SUM(C17:C18)</f>
        <v>1031</v>
      </c>
      <c r="D19" s="25"/>
      <c r="E19" s="26">
        <f>SUM(E17:E18)</f>
        <v>77400</v>
      </c>
      <c r="F19" s="42"/>
      <c r="G19" s="3"/>
    </row>
    <row r="20" spans="1:7" x14ac:dyDescent="0.35">
      <c r="A20" s="3"/>
      <c r="B20" s="3"/>
      <c r="C20" s="8"/>
      <c r="D20" s="8"/>
      <c r="E20" s="8"/>
      <c r="F20" s="8"/>
      <c r="G20" s="3"/>
    </row>
    <row r="21" spans="1:7" ht="39" customHeight="1" x14ac:dyDescent="0.45">
      <c r="A21" s="53" t="s">
        <v>15</v>
      </c>
      <c r="B21" s="53"/>
      <c r="C21" s="8"/>
      <c r="D21" s="8"/>
      <c r="E21" s="10"/>
      <c r="F21" s="10"/>
      <c r="G21" s="3"/>
    </row>
    <row r="22" spans="1:7" ht="20.149999999999999" customHeight="1" thickBot="1" x14ac:dyDescent="0.4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4">
      <c r="A23" s="21" t="s">
        <v>6</v>
      </c>
      <c r="B23" s="34" t="s">
        <v>16</v>
      </c>
      <c r="C23" s="35"/>
      <c r="D23" s="46">
        <v>3</v>
      </c>
      <c r="E23" s="36">
        <f>D23/D28</f>
        <v>2.1276595744680851E-2</v>
      </c>
      <c r="F23" s="36"/>
      <c r="G23" s="3"/>
    </row>
    <row r="24" spans="1:7" ht="15" customHeight="1" thickBot="1" x14ac:dyDescent="0.4">
      <c r="A24" s="20" t="s">
        <v>6</v>
      </c>
      <c r="B24" s="37" t="s">
        <v>17</v>
      </c>
      <c r="C24" s="18"/>
      <c r="D24" s="45">
        <v>4</v>
      </c>
      <c r="E24" s="38">
        <f>D24/D28</f>
        <v>2.8368794326241134E-2</v>
      </c>
      <c r="F24" s="36"/>
      <c r="G24" s="3"/>
    </row>
    <row r="25" spans="1:7" ht="15" customHeight="1" thickBot="1" x14ac:dyDescent="0.4">
      <c r="A25" s="20" t="s">
        <v>6</v>
      </c>
      <c r="B25" s="32" t="s">
        <v>18</v>
      </c>
      <c r="C25" s="18"/>
      <c r="D25" s="47">
        <v>4</v>
      </c>
      <c r="E25" s="38">
        <f>D25/D28</f>
        <v>2.8368794326241134E-2</v>
      </c>
      <c r="F25" s="36"/>
      <c r="G25" s="3"/>
    </row>
    <row r="26" spans="1:7" ht="15" customHeight="1" thickBot="1" x14ac:dyDescent="0.4">
      <c r="A26" s="21" t="s">
        <v>6</v>
      </c>
      <c r="B26" s="37" t="s">
        <v>23</v>
      </c>
      <c r="C26" s="18"/>
      <c r="D26" s="45">
        <v>9</v>
      </c>
      <c r="E26" s="38">
        <f>D26/D28</f>
        <v>6.3829787234042548E-2</v>
      </c>
      <c r="F26" s="36"/>
      <c r="G26" s="3"/>
    </row>
    <row r="27" spans="1:7" ht="15" customHeight="1" thickBot="1" x14ac:dyDescent="0.4">
      <c r="A27" s="29" t="s">
        <v>6</v>
      </c>
      <c r="B27" s="30" t="s">
        <v>19</v>
      </c>
      <c r="C27" s="22"/>
      <c r="D27" s="48">
        <v>121</v>
      </c>
      <c r="E27" s="39">
        <f>D27/D28</f>
        <v>0.85815602836879434</v>
      </c>
      <c r="F27" s="36"/>
      <c r="G27" s="3"/>
    </row>
    <row r="28" spans="1:7" x14ac:dyDescent="0.35">
      <c r="A28" s="23" t="s">
        <v>9</v>
      </c>
      <c r="B28" s="24"/>
      <c r="C28" s="25"/>
      <c r="D28" s="25">
        <f>SUM(D23:D27)</f>
        <v>141</v>
      </c>
      <c r="E28" s="33">
        <v>1</v>
      </c>
      <c r="F28" s="43"/>
      <c r="G28" s="3"/>
    </row>
    <row r="29" spans="1:7" x14ac:dyDescent="0.35">
      <c r="A29" s="3"/>
      <c r="B29" s="3"/>
      <c r="C29" s="8"/>
      <c r="D29" s="8"/>
      <c r="E29" s="8"/>
      <c r="F29" s="8"/>
      <c r="G29" s="3"/>
    </row>
    <row r="30" spans="1:7" ht="39" customHeight="1" x14ac:dyDescent="0.45">
      <c r="A30" s="52" t="s">
        <v>25</v>
      </c>
      <c r="B30" s="52"/>
      <c r="C30" s="8"/>
      <c r="D30" s="8"/>
      <c r="E30" s="28">
        <f>(E34/C34)</f>
        <v>94.196891191709838</v>
      </c>
      <c r="F30" s="28"/>
      <c r="G30" s="3"/>
    </row>
    <row r="31" spans="1:7" ht="20.149999999999999" customHeight="1" thickBot="1" x14ac:dyDescent="0.4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" thickBot="1" x14ac:dyDescent="0.4">
      <c r="A32" s="21" t="s">
        <v>6</v>
      </c>
      <c r="B32" s="3" t="s">
        <v>11</v>
      </c>
      <c r="C32" s="44">
        <v>909</v>
      </c>
      <c r="D32" s="8">
        <v>100</v>
      </c>
      <c r="E32" s="8">
        <f>C32*D32</f>
        <v>90900</v>
      </c>
      <c r="F32" s="8"/>
      <c r="G32" s="3"/>
    </row>
    <row r="33" spans="1:7" ht="15" thickBot="1" x14ac:dyDescent="0.4">
      <c r="A33" s="29" t="s">
        <v>6</v>
      </c>
      <c r="B33" s="30" t="s">
        <v>12</v>
      </c>
      <c r="C33" s="45">
        <v>56</v>
      </c>
      <c r="D33" s="22">
        <v>0</v>
      </c>
      <c r="E33" s="22">
        <f>C33*D33</f>
        <v>0</v>
      </c>
      <c r="F33" s="35"/>
      <c r="G33" s="3"/>
    </row>
    <row r="34" spans="1:7" x14ac:dyDescent="0.35">
      <c r="A34" s="23" t="s">
        <v>9</v>
      </c>
      <c r="B34" s="24"/>
      <c r="C34" s="26">
        <f>SUM(C32:C33)</f>
        <v>965</v>
      </c>
      <c r="D34" s="26"/>
      <c r="E34" s="26">
        <f>SUM(E32:E33)</f>
        <v>90900</v>
      </c>
      <c r="F34" s="42"/>
      <c r="G34" s="3"/>
    </row>
    <row r="35" spans="1:7" x14ac:dyDescent="0.35">
      <c r="A35" s="3"/>
      <c r="B35" s="3"/>
      <c r="C35" s="8"/>
      <c r="D35" s="8"/>
      <c r="E35" s="8"/>
      <c r="F35" s="8"/>
      <c r="G35" s="3"/>
    </row>
    <row r="36" spans="1:7" ht="18.5" x14ac:dyDescent="0.45">
      <c r="A36" s="9" t="s">
        <v>13</v>
      </c>
      <c r="B36" s="3"/>
      <c r="C36" s="8"/>
      <c r="D36" s="8"/>
      <c r="E36" s="10">
        <f>(E40/C40)</f>
        <v>88.830897703549056</v>
      </c>
      <c r="F36" s="10"/>
      <c r="G36" s="3"/>
    </row>
    <row r="37" spans="1:7" ht="20.149999999999999" customHeight="1" thickBot="1" x14ac:dyDescent="0.4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" thickBot="1" x14ac:dyDescent="0.4">
      <c r="A38" s="21" t="s">
        <v>6</v>
      </c>
      <c r="B38" s="31" t="s">
        <v>11</v>
      </c>
      <c r="C38" s="44">
        <v>851</v>
      </c>
      <c r="D38" s="8">
        <v>100</v>
      </c>
      <c r="E38" s="8">
        <f>C38*D38</f>
        <v>85100</v>
      </c>
      <c r="F38" s="8"/>
      <c r="G38" s="3"/>
    </row>
    <row r="39" spans="1:7" ht="15" thickBot="1" x14ac:dyDescent="0.4">
      <c r="A39" s="29" t="s">
        <v>6</v>
      </c>
      <c r="B39" s="3" t="s">
        <v>12</v>
      </c>
      <c r="C39" s="45">
        <v>107</v>
      </c>
      <c r="D39" s="22">
        <v>0</v>
      </c>
      <c r="E39" s="22">
        <f>C39*D39</f>
        <v>0</v>
      </c>
      <c r="F39" s="35"/>
      <c r="G39" s="3"/>
    </row>
    <row r="40" spans="1:7" x14ac:dyDescent="0.35">
      <c r="A40" s="23" t="s">
        <v>9</v>
      </c>
      <c r="B40" s="24"/>
      <c r="C40" s="26">
        <f>SUM(C38:C39)</f>
        <v>958</v>
      </c>
      <c r="D40" s="25"/>
      <c r="E40" s="25">
        <f>SUM(E38:E39)</f>
        <v>85100</v>
      </c>
      <c r="F40" s="25"/>
      <c r="G40" s="3"/>
    </row>
    <row r="41" spans="1:7" x14ac:dyDescent="0.35">
      <c r="A41" s="3"/>
      <c r="B41" s="3"/>
      <c r="C41" s="8"/>
      <c r="D41" s="8"/>
      <c r="E41" s="8"/>
      <c r="F41" s="8"/>
      <c r="G41" s="3"/>
    </row>
    <row r="42" spans="1:7" x14ac:dyDescent="0.35">
      <c r="A42" s="3"/>
      <c r="B42" s="3"/>
      <c r="C42" s="8"/>
      <c r="D42" s="8"/>
      <c r="E42" s="8"/>
      <c r="F42" s="8"/>
      <c r="G42" s="3"/>
    </row>
    <row r="43" spans="1:7" x14ac:dyDescent="0.3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2024-01-02T15:38:59Z</dcterms:modified>
</cp:coreProperties>
</file>