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Larin\Desktop\"/>
    </mc:Choice>
  </mc:AlternateContent>
  <bookViews>
    <workbookView xWindow="1470" yWindow="-75" windowWidth="10770" windowHeight="10845"/>
  </bookViews>
  <sheets>
    <sheet name="Expanded" sheetId="1" r:id="rId1"/>
  </sheets>
  <definedNames>
    <definedName name="_xlnm.Print_Area" localSheetId="0">Expanded!$A$1:$E$41</definedName>
  </definedNames>
  <calcPr calcId="162913"/>
</workbook>
</file>

<file path=xl/calcChain.xml><?xml version="1.0" encoding="utf-8"?>
<calcChain xmlns="http://schemas.openxmlformats.org/spreadsheetml/2006/main">
  <c r="C19" i="1" l="1"/>
  <c r="E27" i="1" l="1"/>
  <c r="E26" i="1" l="1"/>
  <c r="E23" i="1"/>
  <c r="E24" i="1"/>
  <c r="E25" i="1"/>
  <c r="C40" i="1"/>
  <c r="E39" i="1"/>
  <c r="E38" i="1"/>
  <c r="C34" i="1"/>
  <c r="E33" i="1"/>
  <c r="E32" i="1"/>
  <c r="E18" i="1"/>
  <c r="E17" i="1"/>
  <c r="E12" i="1"/>
  <c r="E11" i="1"/>
  <c r="E10" i="1"/>
  <c r="E9" i="1"/>
  <c r="E8" i="1"/>
  <c r="E34" i="1" l="1"/>
  <c r="E30" i="1" s="1"/>
  <c r="E40" i="1"/>
  <c r="E36" i="1" s="1"/>
  <c r="E19" i="1"/>
  <c r="E15" i="1" s="1"/>
  <c r="E13" i="1"/>
  <c r="E4" i="1" l="1"/>
  <c r="E6" i="1"/>
</calcChain>
</file>

<file path=xl/sharedStrings.xml><?xml version="1.0" encoding="utf-8"?>
<sst xmlns="http://schemas.openxmlformats.org/spreadsheetml/2006/main" count="64" uniqueCount="27">
  <si>
    <t>Overall Customer Satisfaction Score</t>
  </si>
  <si>
    <t>How would you rate your overall experience today?</t>
  </si>
  <si>
    <t>Answer Choices</t>
  </si>
  <si>
    <t>Responses</t>
  </si>
  <si>
    <t>Points</t>
  </si>
  <si>
    <t>Score</t>
  </si>
  <si>
    <t>▪</t>
  </si>
  <si>
    <t>Average</t>
  </si>
  <si>
    <t>Poor</t>
  </si>
  <si>
    <t>Total</t>
  </si>
  <si>
    <t>Were you able to complete the purpose of your visit?</t>
  </si>
  <si>
    <t>Yes</t>
  </si>
  <si>
    <t>No</t>
  </si>
  <si>
    <t>Will you recommend this website to a friend or colleague?</t>
  </si>
  <si>
    <t>Percentage</t>
  </si>
  <si>
    <t>If you weren't able to complete your visit, please select the option that best describes your difficulty.</t>
  </si>
  <si>
    <t>Bad link</t>
  </si>
  <si>
    <t>Error on page</t>
  </si>
  <si>
    <t>Multimedia / technical problem</t>
  </si>
  <si>
    <t>Other</t>
  </si>
  <si>
    <t>Excellent</t>
  </si>
  <si>
    <t>Good</t>
  </si>
  <si>
    <t>Fair</t>
  </si>
  <si>
    <t>Plain language issues</t>
  </si>
  <si>
    <t>TSA.gov Customer Satisfaction Survey</t>
  </si>
  <si>
    <t>Will you still return to this website?</t>
  </si>
  <si>
    <t>Time Period:  7/1/2020 - 7/31/2020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</si>
</sst>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34998626667073579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34998626667073579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0" fontId="6" fillId="2" borderId="0" xfId="0" applyFont="1" applyFill="1"/>
    <xf numFmtId="2" fontId="6" fillId="2" borderId="0" xfId="0" applyNumberFormat="1" applyFont="1" applyFill="1" applyAlignment="1">
      <alignment horizontal="right"/>
    </xf>
    <xf numFmtId="0" fontId="2" fillId="2" borderId="0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0" fillId="2" borderId="6" xfId="0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0" fillId="2" borderId="2" xfId="0" applyFill="1" applyBorder="1"/>
    <xf numFmtId="0" fontId="2" fillId="2" borderId="0" xfId="0" applyFont="1" applyFill="1" applyAlignment="1">
      <alignment horizontal="right"/>
    </xf>
    <xf numFmtId="0" fontId="2" fillId="2" borderId="2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2" fontId="6" fillId="2" borderId="0" xfId="0" applyNumberFormat="1" applyFont="1" applyFill="1" applyAlignment="1">
      <alignment horizontal="right" vertical="top"/>
    </xf>
    <xf numFmtId="0" fontId="7" fillId="2" borderId="6" xfId="0" applyFont="1" applyFill="1" applyBorder="1" applyAlignment="1">
      <alignment horizontal="right"/>
    </xf>
    <xf numFmtId="0" fontId="0" fillId="2" borderId="6" xfId="0" applyFill="1" applyBorder="1"/>
    <xf numFmtId="0" fontId="0" fillId="2" borderId="4" xfId="0" applyFill="1" applyBorder="1"/>
    <xf numFmtId="0" fontId="0" fillId="2" borderId="3" xfId="0" applyFill="1" applyBorder="1"/>
    <xf numFmtId="9" fontId="2" fillId="2" borderId="2" xfId="0" applyNumberFormat="1" applyFont="1" applyFill="1" applyBorder="1" applyAlignment="1">
      <alignment horizontal="right"/>
    </xf>
    <xf numFmtId="0" fontId="0" fillId="2" borderId="0" xfId="0" applyFont="1" applyFill="1" applyBorder="1"/>
    <xf numFmtId="0" fontId="0" fillId="2" borderId="0" xfId="0" applyFill="1" applyBorder="1" applyAlignment="1">
      <alignment horizontal="right"/>
    </xf>
    <xf numFmtId="10" fontId="0" fillId="2" borderId="0" xfId="0" applyNumberFormat="1" applyFont="1" applyFill="1" applyBorder="1" applyAlignment="1">
      <alignment horizontal="right"/>
    </xf>
    <xf numFmtId="0" fontId="0" fillId="2" borderId="3" xfId="0" applyFont="1" applyFill="1" applyBorder="1"/>
    <xf numFmtId="10" fontId="0" fillId="2" borderId="3" xfId="0" applyNumberFormat="1" applyFont="1" applyFill="1" applyBorder="1" applyAlignment="1">
      <alignment horizontal="right"/>
    </xf>
    <xf numFmtId="10" fontId="0" fillId="2" borderId="6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right"/>
    </xf>
    <xf numFmtId="9" fontId="2" fillId="2" borderId="0" xfId="0" applyNumberFormat="1" applyFont="1" applyFill="1" applyBorder="1" applyAlignment="1">
      <alignment horizontal="right"/>
    </xf>
    <xf numFmtId="0" fontId="9" fillId="4" borderId="7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A2" sqref="A2:E2"/>
    </sheetView>
  </sheetViews>
  <sheetFormatPr defaultRowHeight="15" x14ac:dyDescent="0.25"/>
  <cols>
    <col min="1" max="1" width="3.7109375" customWidth="1"/>
    <col min="2" max="2" width="66.7109375" customWidth="1"/>
    <col min="3" max="3" width="10.42578125" style="1" bestFit="1" customWidth="1"/>
    <col min="4" max="4" width="9.140625" style="1"/>
    <col min="5" max="5" width="10.7109375" style="1" customWidth="1"/>
    <col min="6" max="6" width="2.7109375" style="1" customWidth="1"/>
  </cols>
  <sheetData>
    <row r="1" spans="1:7" ht="23.25" x14ac:dyDescent="0.35">
      <c r="A1" s="50" t="s">
        <v>24</v>
      </c>
      <c r="B1" s="50"/>
      <c r="C1" s="50"/>
      <c r="D1" s="50"/>
      <c r="E1" s="50"/>
      <c r="F1" s="40"/>
      <c r="G1" s="3"/>
    </row>
    <row r="2" spans="1:7" ht="15.75" x14ac:dyDescent="0.25">
      <c r="A2" s="51" t="s">
        <v>26</v>
      </c>
      <c r="B2" s="51"/>
      <c r="C2" s="51"/>
      <c r="D2" s="51"/>
      <c r="E2" s="51"/>
      <c r="F2" s="41"/>
      <c r="G2" s="3"/>
    </row>
    <row r="3" spans="1:7" x14ac:dyDescent="0.25">
      <c r="A3" s="4"/>
      <c r="B3" s="4"/>
      <c r="C3" s="4"/>
      <c r="D3" s="4"/>
      <c r="E3" s="4"/>
      <c r="F3" s="4"/>
      <c r="G3" s="3"/>
    </row>
    <row r="4" spans="1:7" ht="23.25" x14ac:dyDescent="0.35">
      <c r="A4" s="5" t="s">
        <v>0</v>
      </c>
      <c r="B4" s="6"/>
      <c r="C4" s="6"/>
      <c r="D4" s="6"/>
      <c r="E4" s="7">
        <f>(SUM(E13,E19,E34,E40))/(SUM(C13,C19,C34,C40))</f>
        <v>88.696224758560135</v>
      </c>
      <c r="F4" s="7"/>
      <c r="G4" s="3"/>
    </row>
    <row r="5" spans="1:7" x14ac:dyDescent="0.25">
      <c r="A5" s="3"/>
      <c r="B5" s="3"/>
      <c r="C5" s="8"/>
      <c r="D5" s="8"/>
      <c r="E5" s="8"/>
      <c r="F5" s="8"/>
      <c r="G5" s="3"/>
    </row>
    <row r="6" spans="1:7" ht="18.75" x14ac:dyDescent="0.3">
      <c r="A6" s="9" t="s">
        <v>1</v>
      </c>
      <c r="B6" s="3"/>
      <c r="C6" s="8"/>
      <c r="D6" s="8"/>
      <c r="E6" s="10">
        <f>(E13/C13)</f>
        <v>81.120689655172413</v>
      </c>
      <c r="F6" s="10"/>
      <c r="G6" s="3"/>
    </row>
    <row r="7" spans="1:7" ht="20.100000000000001" customHeight="1" thickBot="1" x14ac:dyDescent="0.3">
      <c r="A7" s="11" t="s">
        <v>2</v>
      </c>
      <c r="B7" s="12"/>
      <c r="C7" s="13" t="s">
        <v>3</v>
      </c>
      <c r="D7" s="13" t="s">
        <v>4</v>
      </c>
      <c r="E7" s="13" t="s">
        <v>5</v>
      </c>
      <c r="F7" s="42"/>
      <c r="G7" s="3"/>
    </row>
    <row r="8" spans="1:7" ht="15.75" thickBot="1" x14ac:dyDescent="0.3">
      <c r="A8" s="14" t="s">
        <v>6</v>
      </c>
      <c r="B8" s="3" t="s">
        <v>20</v>
      </c>
      <c r="C8" s="49">
        <v>275</v>
      </c>
      <c r="D8" s="8">
        <v>100</v>
      </c>
      <c r="E8" s="15">
        <f>C8*D8</f>
        <v>27500</v>
      </c>
      <c r="F8" s="35"/>
      <c r="G8" s="3"/>
    </row>
    <row r="9" spans="1:7" ht="15.75" thickBot="1" x14ac:dyDescent="0.3">
      <c r="A9" s="16" t="s">
        <v>6</v>
      </c>
      <c r="B9" s="17" t="s">
        <v>21</v>
      </c>
      <c r="C9" s="46">
        <v>225</v>
      </c>
      <c r="D9" s="18">
        <v>75</v>
      </c>
      <c r="E9" s="8">
        <f>C9*D9</f>
        <v>16875</v>
      </c>
      <c r="F9" s="8"/>
      <c r="G9" s="3"/>
    </row>
    <row r="10" spans="1:7" ht="15.75" thickBot="1" x14ac:dyDescent="0.3">
      <c r="A10" s="16" t="s">
        <v>6</v>
      </c>
      <c r="B10" s="17" t="s">
        <v>7</v>
      </c>
      <c r="C10" s="45">
        <v>44</v>
      </c>
      <c r="D10" s="18">
        <v>50</v>
      </c>
      <c r="E10" s="19">
        <f>C10*D10</f>
        <v>2200</v>
      </c>
      <c r="F10" s="35"/>
      <c r="G10" s="3"/>
    </row>
    <row r="11" spans="1:7" ht="15.75" thickBot="1" x14ac:dyDescent="0.3">
      <c r="A11" s="20" t="s">
        <v>6</v>
      </c>
      <c r="B11" s="17" t="s">
        <v>22</v>
      </c>
      <c r="C11" s="47">
        <v>19</v>
      </c>
      <c r="D11" s="18">
        <v>25</v>
      </c>
      <c r="E11" s="19">
        <f>C11*D11</f>
        <v>475</v>
      </c>
      <c r="F11" s="35"/>
      <c r="G11" s="3"/>
    </row>
    <row r="12" spans="1:7" ht="15.75" thickBot="1" x14ac:dyDescent="0.3">
      <c r="A12" s="21" t="s">
        <v>6</v>
      </c>
      <c r="B12" s="3" t="s">
        <v>8</v>
      </c>
      <c r="C12" s="45">
        <v>17</v>
      </c>
      <c r="D12" s="8">
        <v>0</v>
      </c>
      <c r="E12" s="22">
        <f>C12*D12</f>
        <v>0</v>
      </c>
      <c r="F12" s="35"/>
      <c r="G12" s="3"/>
    </row>
    <row r="13" spans="1:7" x14ac:dyDescent="0.25">
      <c r="A13" s="23" t="s">
        <v>9</v>
      </c>
      <c r="B13" s="24"/>
      <c r="C13" s="25">
        <v>580</v>
      </c>
      <c r="D13" s="26"/>
      <c r="E13" s="25">
        <f>SUM(E8:E12)</f>
        <v>47050</v>
      </c>
      <c r="F13" s="25"/>
      <c r="G13" s="3"/>
    </row>
    <row r="14" spans="1:7" x14ac:dyDescent="0.25">
      <c r="A14" s="3"/>
      <c r="B14" s="3"/>
      <c r="C14" s="8"/>
      <c r="D14" s="8"/>
      <c r="E14" s="8"/>
      <c r="F14" s="8"/>
      <c r="G14" s="3"/>
    </row>
    <row r="15" spans="1:7" ht="18.75" x14ac:dyDescent="0.3">
      <c r="A15" s="9" t="s">
        <v>10</v>
      </c>
      <c r="B15" s="3"/>
      <c r="C15" s="8"/>
      <c r="D15" s="8"/>
      <c r="E15" s="10">
        <f>(E19/C19)</f>
        <v>83.161512027491412</v>
      </c>
      <c r="F15" s="10"/>
      <c r="G15" s="3"/>
    </row>
    <row r="16" spans="1:7" ht="20.100000000000001" customHeight="1" thickBot="1" x14ac:dyDescent="0.3">
      <c r="A16" s="12" t="s">
        <v>2</v>
      </c>
      <c r="B16" s="12"/>
      <c r="C16" s="13" t="s">
        <v>3</v>
      </c>
      <c r="D16" s="13" t="s">
        <v>4</v>
      </c>
      <c r="E16" s="13" t="s">
        <v>5</v>
      </c>
      <c r="F16" s="42"/>
      <c r="G16" s="3"/>
    </row>
    <row r="17" spans="1:7" ht="15.75" thickBot="1" x14ac:dyDescent="0.3">
      <c r="A17" s="21" t="s">
        <v>6</v>
      </c>
      <c r="B17" s="3" t="s">
        <v>11</v>
      </c>
      <c r="C17" s="44">
        <v>484</v>
      </c>
      <c r="D17" s="15">
        <v>100</v>
      </c>
      <c r="E17" s="15">
        <f>C17*D17</f>
        <v>48400</v>
      </c>
      <c r="F17" s="35"/>
      <c r="G17" s="3"/>
    </row>
    <row r="18" spans="1:7" ht="15.75" thickBot="1" x14ac:dyDescent="0.3">
      <c r="A18" s="29" t="s">
        <v>6</v>
      </c>
      <c r="B18" s="30" t="s">
        <v>12</v>
      </c>
      <c r="C18" s="45">
        <v>98</v>
      </c>
      <c r="D18" s="27">
        <v>0</v>
      </c>
      <c r="E18" s="8">
        <f>C18*D18</f>
        <v>0</v>
      </c>
      <c r="F18" s="8"/>
      <c r="G18" s="3"/>
    </row>
    <row r="19" spans="1:7" x14ac:dyDescent="0.25">
      <c r="A19" s="23" t="s">
        <v>9</v>
      </c>
      <c r="B19" s="24"/>
      <c r="C19" s="25">
        <f>SUM(C17:C18)</f>
        <v>582</v>
      </c>
      <c r="D19" s="25"/>
      <c r="E19" s="26">
        <f>SUM(E17:E18)</f>
        <v>48400</v>
      </c>
      <c r="F19" s="42"/>
      <c r="G19" s="3"/>
    </row>
    <row r="20" spans="1:7" x14ac:dyDescent="0.25">
      <c r="A20" s="3"/>
      <c r="B20" s="3"/>
      <c r="C20" s="8"/>
      <c r="D20" s="8"/>
      <c r="E20" s="8"/>
      <c r="F20" s="8"/>
      <c r="G20" s="3"/>
    </row>
    <row r="21" spans="1:7" ht="39" customHeight="1" x14ac:dyDescent="0.3">
      <c r="A21" s="53" t="s">
        <v>15</v>
      </c>
      <c r="B21" s="53"/>
      <c r="C21" s="8"/>
      <c r="D21" s="8"/>
      <c r="E21" s="10"/>
      <c r="F21" s="10"/>
      <c r="G21" s="3"/>
    </row>
    <row r="22" spans="1:7" ht="20.100000000000001" customHeight="1" thickBot="1" x14ac:dyDescent="0.3">
      <c r="A22" s="12" t="s">
        <v>2</v>
      </c>
      <c r="B22" s="12"/>
      <c r="C22" s="27"/>
      <c r="D22" s="13" t="s">
        <v>3</v>
      </c>
      <c r="E22" s="13" t="s">
        <v>14</v>
      </c>
      <c r="F22" s="42"/>
      <c r="G22" s="3"/>
    </row>
    <row r="23" spans="1:7" ht="15" customHeight="1" thickBot="1" x14ac:dyDescent="0.3">
      <c r="A23" s="21" t="s">
        <v>6</v>
      </c>
      <c r="B23" s="34" t="s">
        <v>16</v>
      </c>
      <c r="C23" s="35"/>
      <c r="D23" s="46">
        <v>5</v>
      </c>
      <c r="E23" s="36">
        <f>D23/D28</f>
        <v>5.4945054945054944E-2</v>
      </c>
      <c r="F23" s="36"/>
      <c r="G23" s="3"/>
    </row>
    <row r="24" spans="1:7" ht="15" customHeight="1" thickBot="1" x14ac:dyDescent="0.3">
      <c r="A24" s="20" t="s">
        <v>6</v>
      </c>
      <c r="B24" s="37" t="s">
        <v>17</v>
      </c>
      <c r="C24" s="18"/>
      <c r="D24" s="45">
        <v>2</v>
      </c>
      <c r="E24" s="38">
        <f>D24/D28</f>
        <v>2.197802197802198E-2</v>
      </c>
      <c r="F24" s="36"/>
      <c r="G24" s="3"/>
    </row>
    <row r="25" spans="1:7" ht="15" customHeight="1" thickBot="1" x14ac:dyDescent="0.3">
      <c r="A25" s="20" t="s">
        <v>6</v>
      </c>
      <c r="B25" s="32" t="s">
        <v>18</v>
      </c>
      <c r="C25" s="18"/>
      <c r="D25" s="47">
        <v>6</v>
      </c>
      <c r="E25" s="38">
        <f>D25/D28</f>
        <v>6.5934065934065936E-2</v>
      </c>
      <c r="F25" s="36"/>
      <c r="G25" s="3"/>
    </row>
    <row r="26" spans="1:7" ht="15" customHeight="1" thickBot="1" x14ac:dyDescent="0.3">
      <c r="A26" s="21" t="s">
        <v>6</v>
      </c>
      <c r="B26" s="37" t="s">
        <v>23</v>
      </c>
      <c r="C26" s="18"/>
      <c r="D26" s="45">
        <v>4</v>
      </c>
      <c r="E26" s="38">
        <f>D26/D28</f>
        <v>4.3956043956043959E-2</v>
      </c>
      <c r="F26" s="36"/>
      <c r="G26" s="3"/>
    </row>
    <row r="27" spans="1:7" ht="15" customHeight="1" thickBot="1" x14ac:dyDescent="0.3">
      <c r="A27" s="29" t="s">
        <v>6</v>
      </c>
      <c r="B27" s="30" t="s">
        <v>19</v>
      </c>
      <c r="C27" s="22"/>
      <c r="D27" s="48">
        <v>83</v>
      </c>
      <c r="E27" s="39">
        <f>D27/D28</f>
        <v>0.91208791208791207</v>
      </c>
      <c r="F27" s="36"/>
      <c r="G27" s="3"/>
    </row>
    <row r="28" spans="1:7" x14ac:dyDescent="0.25">
      <c r="A28" s="23" t="s">
        <v>9</v>
      </c>
      <c r="B28" s="24"/>
      <c r="C28" s="25"/>
      <c r="D28" s="25">
        <v>91</v>
      </c>
      <c r="E28" s="33">
        <v>1</v>
      </c>
      <c r="F28" s="43"/>
      <c r="G28" s="3"/>
    </row>
    <row r="29" spans="1:7" x14ac:dyDescent="0.25">
      <c r="A29" s="3"/>
      <c r="B29" s="3"/>
      <c r="C29" s="8"/>
      <c r="D29" s="8"/>
      <c r="E29" s="8"/>
      <c r="F29" s="8"/>
      <c r="G29" s="3"/>
    </row>
    <row r="30" spans="1:7" ht="39" customHeight="1" x14ac:dyDescent="0.3">
      <c r="A30" s="52" t="s">
        <v>25</v>
      </c>
      <c r="B30" s="52"/>
      <c r="C30" s="8"/>
      <c r="D30" s="8"/>
      <c r="E30" s="28">
        <f>(E34/C34)</f>
        <v>96.774193548387103</v>
      </c>
      <c r="F30" s="28"/>
      <c r="G30" s="3"/>
    </row>
    <row r="31" spans="1:7" ht="20.100000000000001" customHeight="1" thickBot="1" x14ac:dyDescent="0.3">
      <c r="A31" s="12" t="s">
        <v>2</v>
      </c>
      <c r="B31" s="12"/>
      <c r="C31" s="13" t="s">
        <v>3</v>
      </c>
      <c r="D31" s="13" t="s">
        <v>4</v>
      </c>
      <c r="E31" s="13" t="s">
        <v>5</v>
      </c>
      <c r="F31" s="42"/>
      <c r="G31" s="3"/>
    </row>
    <row r="32" spans="1:7" ht="15.75" thickBot="1" x14ac:dyDescent="0.3">
      <c r="A32" s="21" t="s">
        <v>6</v>
      </c>
      <c r="B32" s="3" t="s">
        <v>11</v>
      </c>
      <c r="C32" s="44">
        <v>540</v>
      </c>
      <c r="D32" s="8">
        <v>100</v>
      </c>
      <c r="E32" s="8">
        <f>C32*D32</f>
        <v>54000</v>
      </c>
      <c r="F32" s="8"/>
      <c r="G32" s="3"/>
    </row>
    <row r="33" spans="1:7" ht="15.75" thickBot="1" x14ac:dyDescent="0.3">
      <c r="A33" s="29" t="s">
        <v>6</v>
      </c>
      <c r="B33" s="30" t="s">
        <v>12</v>
      </c>
      <c r="C33" s="45">
        <v>18</v>
      </c>
      <c r="D33" s="22">
        <v>0</v>
      </c>
      <c r="E33" s="22">
        <f>C33*D33</f>
        <v>0</v>
      </c>
      <c r="F33" s="35"/>
      <c r="G33" s="3"/>
    </row>
    <row r="34" spans="1:7" x14ac:dyDescent="0.25">
      <c r="A34" s="23" t="s">
        <v>9</v>
      </c>
      <c r="B34" s="24"/>
      <c r="C34" s="26">
        <f>SUM(C32:C33)</f>
        <v>558</v>
      </c>
      <c r="D34" s="26"/>
      <c r="E34" s="26">
        <f>SUM(E32:E33)</f>
        <v>54000</v>
      </c>
      <c r="F34" s="42"/>
      <c r="G34" s="3"/>
    </row>
    <row r="35" spans="1:7" x14ac:dyDescent="0.25">
      <c r="A35" s="3"/>
      <c r="B35" s="3"/>
      <c r="C35" s="8"/>
      <c r="D35" s="8"/>
      <c r="E35" s="8"/>
      <c r="F35" s="8"/>
      <c r="G35" s="3"/>
    </row>
    <row r="36" spans="1:7" ht="18.75" x14ac:dyDescent="0.3">
      <c r="A36" s="9" t="s">
        <v>13</v>
      </c>
      <c r="B36" s="3"/>
      <c r="C36" s="8"/>
      <c r="D36" s="8"/>
      <c r="E36" s="10">
        <f>(E40/C40)</f>
        <v>94.26523297491039</v>
      </c>
      <c r="F36" s="10"/>
      <c r="G36" s="3"/>
    </row>
    <row r="37" spans="1:7" ht="20.100000000000001" customHeight="1" thickBot="1" x14ac:dyDescent="0.3">
      <c r="A37" s="12" t="s">
        <v>2</v>
      </c>
      <c r="B37" s="12"/>
      <c r="C37" s="13" t="s">
        <v>3</v>
      </c>
      <c r="D37" s="13" t="s">
        <v>4</v>
      </c>
      <c r="E37" s="13" t="s">
        <v>5</v>
      </c>
      <c r="F37" s="42"/>
      <c r="G37" s="3"/>
    </row>
    <row r="38" spans="1:7" ht="15.75" thickBot="1" x14ac:dyDescent="0.3">
      <c r="A38" s="21" t="s">
        <v>6</v>
      </c>
      <c r="B38" s="31" t="s">
        <v>11</v>
      </c>
      <c r="C38" s="44">
        <v>526</v>
      </c>
      <c r="D38" s="8">
        <v>100</v>
      </c>
      <c r="E38" s="8">
        <f>C38*D38</f>
        <v>52600</v>
      </c>
      <c r="F38" s="8"/>
      <c r="G38" s="3"/>
    </row>
    <row r="39" spans="1:7" ht="15.75" thickBot="1" x14ac:dyDescent="0.3">
      <c r="A39" s="29" t="s">
        <v>6</v>
      </c>
      <c r="B39" s="3" t="s">
        <v>12</v>
      </c>
      <c r="C39" s="45">
        <v>32</v>
      </c>
      <c r="D39" s="22">
        <v>0</v>
      </c>
      <c r="E39" s="22">
        <f>C39*D39</f>
        <v>0</v>
      </c>
      <c r="F39" s="35"/>
      <c r="G39" s="3"/>
    </row>
    <row r="40" spans="1:7" x14ac:dyDescent="0.25">
      <c r="A40" s="23" t="s">
        <v>9</v>
      </c>
      <c r="B40" s="24"/>
      <c r="C40" s="26">
        <f>SUM(C38:C39)</f>
        <v>558</v>
      </c>
      <c r="D40" s="25"/>
      <c r="E40" s="25">
        <f>SUM(E38:E39)</f>
        <v>52600</v>
      </c>
      <c r="F40" s="25"/>
      <c r="G40" s="3"/>
    </row>
    <row r="41" spans="1:7" x14ac:dyDescent="0.25">
      <c r="A41" s="3"/>
      <c r="B41" s="3"/>
      <c r="C41" s="8"/>
      <c r="D41" s="8"/>
      <c r="E41" s="8"/>
      <c r="F41" s="8"/>
      <c r="G41" s="3"/>
    </row>
    <row r="42" spans="1:7" x14ac:dyDescent="0.25">
      <c r="A42" s="3"/>
      <c r="B42" s="3"/>
      <c r="C42" s="8"/>
      <c r="D42" s="8"/>
      <c r="E42" s="8"/>
      <c r="F42" s="8"/>
      <c r="G42" s="3"/>
    </row>
    <row r="43" spans="1:7" x14ac:dyDescent="0.25">
      <c r="C43" s="2"/>
      <c r="D43" s="2"/>
      <c r="E43" s="2"/>
      <c r="F43" s="2"/>
    </row>
  </sheetData>
  <mergeCells count="4">
    <mergeCell ref="A1:E1"/>
    <mergeCell ref="A2:E2"/>
    <mergeCell ref="A30:B30"/>
    <mergeCell ref="A21:B21"/>
  </mergeCells>
  <printOptions horizontalCentered="1"/>
  <pageMargins left="0.7" right="0.7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Expanded</vt:lpstr>
      <vt:lpstr>Expanded!Print_Area</vt:lpstr>
    </vt:vector>
  </TitlesOfParts>
  <Company>Department of Homeland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T. Harmon</dc:creator>
  <cp:lastModifiedBy>Larin, Claudia</cp:lastModifiedBy>
  <cp:lastPrinted>2015-03-09T19:45:35Z</cp:lastPrinted>
  <dcterms:created xsi:type="dcterms:W3CDTF">2014-08-25T14:18:32Z</dcterms:created>
  <dcterms:modified xsi:type="dcterms:W3CDTF">2020-08-06T17:59:15Z</dcterms:modified>
</cp:coreProperties>
</file>