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tsa-my.sharepoint.com/personal/claudia_larin_tsa_dhs_gov/Documents/Desktop/temp/monthly/"/>
    </mc:Choice>
  </mc:AlternateContent>
  <xr:revisionPtr revIDLastSave="0" documentId="14_{7E10C84C-7522-4BA3-963E-72FE92302FC3}" xr6:coauthVersionLast="47" xr6:coauthVersionMax="47" xr10:uidLastSave="{00000000-0000-0000-0000-000000000000}"/>
  <bookViews>
    <workbookView xWindow="31215" yWindow="1860" windowWidth="18120" windowHeight="13335" xr2:uid="{00000000-000D-0000-FFFF-FFFF00000000}"/>
  </bookViews>
  <sheets>
    <sheet name="Expanded" sheetId="1" r:id="rId1"/>
  </sheets>
  <definedNames>
    <definedName name="_xlnm.Print_Area" localSheetId="0">Expanded!$A$1:$E$41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<sst xmlns="http://schemas.openxmlformats.org/spreadsheetml/2006/main" count="64" uniqueCount="27">
  <si>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</si>
  <si>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</si>
  <si>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</si>
  <si>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</si>
  <si>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</si>
  <si>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</si>
  <si>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</si>
  <si>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</si>
  <si>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</si>
  <si>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</si>
  <si>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</si>
  <si>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</si>
  <si>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</si>
  <si>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</si>
  <si>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</si>
  <si>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</si>
  <si>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</si>
  <si>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</si>
  <si>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</si>
  <si>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</si>
  <si>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</si>
  <si>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</si>
  <si>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</si>
  <si>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</si>
  <si>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</si>
  <si>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</si>
  <si>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3/1/2025 -3/31/2025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</si>
</sst>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10" fontId="0" fillId="2" borderId="0" xfId="0" applyNumberFormat="1" applyFill="1" applyAlignment="1">
      <alignment horizontal="right"/>
    </xf>
    <xf numFmtId="10" fontId="0" fillId="2" borderId="3" xfId="0" applyNumberFormat="1" applyFill="1" applyBorder="1" applyAlignment="1">
      <alignment horizontal="right"/>
    </xf>
    <xf numFmtId="10" fontId="0" fillId="2" borderId="6" xfId="0" applyNumberForma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zoomScaleNormal="100" workbookViewId="0">
      <selection activeCell="C14" sqref="C14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46" t="s">
        <v>24</v>
      </c>
      <c r="B1" s="46"/>
      <c r="C1" s="46"/>
      <c r="D1" s="46"/>
      <c r="E1" s="46"/>
      <c r="F1" s="37"/>
      <c r="G1" s="3"/>
    </row>
    <row r="2" spans="1:7" ht="15.75" x14ac:dyDescent="0.25">
      <c r="A2" s="47" t="s">
        <v>26</v>
      </c>
      <c r="B2" s="47"/>
      <c r="C2" s="47"/>
      <c r="D2" s="47"/>
      <c r="E2" s="47"/>
      <c r="F2" s="38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85.123893805309734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76.560468140442126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25"/>
      <c r="G7" s="3"/>
    </row>
    <row r="8" spans="1:7" ht="15.75" thickBot="1" x14ac:dyDescent="0.3">
      <c r="A8" s="14" t="s">
        <v>6</v>
      </c>
      <c r="B8" s="3" t="s">
        <v>20</v>
      </c>
      <c r="C8" s="45">
        <v>325</v>
      </c>
      <c r="D8" s="8">
        <v>100</v>
      </c>
      <c r="E8" s="15">
        <f>C8*D8</f>
        <v>32500</v>
      </c>
      <c r="F8" s="8"/>
      <c r="G8" s="3"/>
    </row>
    <row r="9" spans="1:7" ht="15.75" thickBot="1" x14ac:dyDescent="0.3">
      <c r="A9" s="16" t="s">
        <v>6</v>
      </c>
      <c r="B9" s="17" t="s">
        <v>21</v>
      </c>
      <c r="C9" s="42">
        <v>299</v>
      </c>
      <c r="D9" s="18">
        <v>75</v>
      </c>
      <c r="E9" s="8">
        <f>C9*D9</f>
        <v>22425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1">
        <v>55</v>
      </c>
      <c r="D10" s="18">
        <v>50</v>
      </c>
      <c r="E10" s="19">
        <f>C10*D10</f>
        <v>2750</v>
      </c>
      <c r="F10" s="8"/>
      <c r="G10" s="3"/>
    </row>
    <row r="11" spans="1:7" ht="15.75" thickBot="1" x14ac:dyDescent="0.3">
      <c r="A11" s="20" t="s">
        <v>6</v>
      </c>
      <c r="B11" s="17" t="s">
        <v>22</v>
      </c>
      <c r="C11" s="43">
        <v>48</v>
      </c>
      <c r="D11" s="18">
        <v>25</v>
      </c>
      <c r="E11" s="19">
        <f>C11*D11</f>
        <v>1200</v>
      </c>
      <c r="F11" s="8"/>
      <c r="G11" s="3"/>
    </row>
    <row r="12" spans="1:7" ht="15.75" thickBot="1" x14ac:dyDescent="0.3">
      <c r="A12" s="21" t="s">
        <v>6</v>
      </c>
      <c r="B12" s="3" t="s">
        <v>8</v>
      </c>
      <c r="C12" s="41">
        <v>42</v>
      </c>
      <c r="D12" s="8">
        <v>0</v>
      </c>
      <c r="E12" s="22">
        <f>C12*D12</f>
        <v>0</v>
      </c>
      <c r="F12" s="8"/>
      <c r="G12" s="3"/>
    </row>
    <row r="13" spans="1:7" x14ac:dyDescent="0.25">
      <c r="A13" s="23" t="s">
        <v>9</v>
      </c>
      <c r="B13" s="24"/>
      <c r="C13" s="25">
        <f>SUM(C8:C12)</f>
        <v>769</v>
      </c>
      <c r="D13" s="26"/>
      <c r="E13" s="25">
        <f>SUM(E8:E12)</f>
        <v>58875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81.556195965417871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25"/>
      <c r="G16" s="3"/>
    </row>
    <row r="17" spans="1:7" ht="15.75" thickBot="1" x14ac:dyDescent="0.3">
      <c r="A17" s="21" t="s">
        <v>6</v>
      </c>
      <c r="B17" s="3" t="s">
        <v>11</v>
      </c>
      <c r="C17" s="40">
        <v>566</v>
      </c>
      <c r="D17" s="15">
        <v>100</v>
      </c>
      <c r="E17" s="15">
        <f>C17*D17</f>
        <v>56600</v>
      </c>
      <c r="F17" s="8"/>
      <c r="G17" s="3"/>
    </row>
    <row r="18" spans="1:7" ht="15.75" thickBot="1" x14ac:dyDescent="0.3">
      <c r="A18" s="29" t="s">
        <v>6</v>
      </c>
      <c r="B18" s="30" t="s">
        <v>12</v>
      </c>
      <c r="C18" s="41">
        <v>128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694</v>
      </c>
      <c r="D19" s="25"/>
      <c r="E19" s="26">
        <f>SUM(E17:E18)</f>
        <v>56600</v>
      </c>
      <c r="F19" s="25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49" t="s">
        <v>15</v>
      </c>
      <c r="B21" s="49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25"/>
      <c r="G22" s="3"/>
    </row>
    <row r="23" spans="1:7" ht="15" customHeight="1" thickBot="1" x14ac:dyDescent="0.3">
      <c r="A23" s="21" t="s">
        <v>6</v>
      </c>
      <c r="B23" s="3" t="s">
        <v>16</v>
      </c>
      <c r="C23" s="8"/>
      <c r="D23" s="42">
        <v>6</v>
      </c>
      <c r="E23" s="34">
        <f>D23/D28</f>
        <v>3.8216560509554139E-2</v>
      </c>
      <c r="F23" s="34"/>
      <c r="G23" s="3"/>
    </row>
    <row r="24" spans="1:7" ht="15" customHeight="1" thickBot="1" x14ac:dyDescent="0.3">
      <c r="A24" s="20" t="s">
        <v>6</v>
      </c>
      <c r="B24" s="32" t="s">
        <v>17</v>
      </c>
      <c r="C24" s="18"/>
      <c r="D24" s="41">
        <v>6</v>
      </c>
      <c r="E24" s="35">
        <f>D24/D28</f>
        <v>3.8216560509554139E-2</v>
      </c>
      <c r="F24" s="34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3">
        <v>10</v>
      </c>
      <c r="E25" s="35">
        <f>D25/D28</f>
        <v>6.3694267515923567E-2</v>
      </c>
      <c r="F25" s="34"/>
      <c r="G25" s="3"/>
    </row>
    <row r="26" spans="1:7" ht="15" customHeight="1" thickBot="1" x14ac:dyDescent="0.3">
      <c r="A26" s="21" t="s">
        <v>6</v>
      </c>
      <c r="B26" s="32" t="s">
        <v>23</v>
      </c>
      <c r="C26" s="18"/>
      <c r="D26" s="41">
        <v>9</v>
      </c>
      <c r="E26" s="35">
        <f>D26/D28</f>
        <v>5.7324840764331211E-2</v>
      </c>
      <c r="F26" s="34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4">
        <v>126</v>
      </c>
      <c r="E27" s="36">
        <f>D27/D28</f>
        <v>0.80254777070063699</v>
      </c>
      <c r="F27" s="34"/>
      <c r="G27" s="3"/>
    </row>
    <row r="28" spans="1:7" x14ac:dyDescent="0.25">
      <c r="A28" s="23" t="s">
        <v>9</v>
      </c>
      <c r="B28" s="24"/>
      <c r="C28" s="25"/>
      <c r="D28" s="25">
        <f>SUM(D23:D27)</f>
        <v>157</v>
      </c>
      <c r="E28" s="33">
        <v>1</v>
      </c>
      <c r="F28" s="39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48" t="s">
        <v>25</v>
      </c>
      <c r="B30" s="48"/>
      <c r="C30" s="8"/>
      <c r="D30" s="8"/>
      <c r="E30" s="28">
        <f>(E34/C34)</f>
        <v>93.877551020408163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25"/>
      <c r="G31" s="3"/>
    </row>
    <row r="32" spans="1:7" ht="15.75" thickBot="1" x14ac:dyDescent="0.3">
      <c r="A32" s="21" t="s">
        <v>6</v>
      </c>
      <c r="B32" s="3" t="s">
        <v>11</v>
      </c>
      <c r="C32" s="40">
        <v>644</v>
      </c>
      <c r="D32" s="8">
        <v>100</v>
      </c>
      <c r="E32" s="8">
        <f>C32*D32</f>
        <v>64400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1">
        <v>42</v>
      </c>
      <c r="D33" s="22">
        <v>0</v>
      </c>
      <c r="E33" s="22">
        <f>C33*D33</f>
        <v>0</v>
      </c>
      <c r="F33" s="8"/>
      <c r="G33" s="3"/>
    </row>
    <row r="34" spans="1:7" x14ac:dyDescent="0.25">
      <c r="A34" s="23" t="s">
        <v>9</v>
      </c>
      <c r="B34" s="24"/>
      <c r="C34" s="26">
        <f>SUM(C32:C33)</f>
        <v>686</v>
      </c>
      <c r="D34" s="26"/>
      <c r="E34" s="26">
        <f>SUM(E32:E33)</f>
        <v>64400</v>
      </c>
      <c r="F34" s="25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89.644970414201183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25"/>
      <c r="G37" s="3"/>
    </row>
    <row r="38" spans="1:7" ht="15.75" thickBot="1" x14ac:dyDescent="0.3">
      <c r="A38" s="21" t="s">
        <v>6</v>
      </c>
      <c r="B38" s="31" t="s">
        <v>11</v>
      </c>
      <c r="C38" s="40">
        <v>606</v>
      </c>
      <c r="D38" s="8">
        <v>100</v>
      </c>
      <c r="E38" s="8">
        <f>C38*D38</f>
        <v>60600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1">
        <v>70</v>
      </c>
      <c r="D39" s="22">
        <v>0</v>
      </c>
      <c r="E39" s="22">
        <f>C39*D39</f>
        <v>0</v>
      </c>
      <c r="F39" s="8"/>
      <c r="G39" s="3"/>
    </row>
    <row r="40" spans="1:7" x14ac:dyDescent="0.25">
      <c r="A40" s="23" t="s">
        <v>9</v>
      </c>
      <c r="B40" s="24"/>
      <c r="C40" s="26">
        <f>SUM(C38:C39)</f>
        <v>676</v>
      </c>
      <c r="D40" s="25"/>
      <c r="E40" s="25">
        <f>SUM(E38:E39)</f>
        <v>60600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2025-04-02T14:43:42Z</dcterms:modified>
</cp:coreProperties>
</file>